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075" windowHeight="7965"/>
  </bookViews>
  <sheets>
    <sheet name="таблица 5" sheetId="1" r:id="rId1"/>
    <sheet name="таблица 6" sheetId="2" r:id="rId2"/>
    <sheet name="таблица 7" sheetId="4" r:id="rId3"/>
  </sheets>
  <calcPr calcId="124519"/>
</workbook>
</file>

<file path=xl/calcChain.xml><?xml version="1.0" encoding="utf-8"?>
<calcChain xmlns="http://schemas.openxmlformats.org/spreadsheetml/2006/main">
  <c r="G22" i="2"/>
  <c r="F22"/>
  <c r="G6"/>
  <c r="F6"/>
  <c r="H12"/>
  <c r="C15" i="4" l="1"/>
  <c r="C13"/>
  <c r="C12"/>
  <c r="C16" l="1"/>
  <c r="C14" s="1"/>
  <c r="H11" i="2" l="1"/>
  <c r="H7" l="1"/>
  <c r="H8"/>
  <c r="H9"/>
  <c r="H10"/>
  <c r="H6"/>
  <c r="C17" i="4" l="1"/>
</calcChain>
</file>

<file path=xl/sharedStrings.xml><?xml version="1.0" encoding="utf-8"?>
<sst xmlns="http://schemas.openxmlformats.org/spreadsheetml/2006/main" count="77" uniqueCount="61">
  <si>
    <t>№ п/п</t>
  </si>
  <si>
    <t>Единица измерения</t>
  </si>
  <si>
    <t>план</t>
  </si>
  <si>
    <t>факт на отчетную дату</t>
  </si>
  <si>
    <t>Обоснование отклонения значения показателя (индикатора) при наличие)</t>
  </si>
  <si>
    <t>Отчет</t>
  </si>
  <si>
    <t>п/п</t>
  </si>
  <si>
    <t>Наименование мероприятий запланированного в отчетном году</t>
  </si>
  <si>
    <t>Плановый срок выполнения</t>
  </si>
  <si>
    <t>Фактический срок исполнения</t>
  </si>
  <si>
    <t>Причины несвоевременного выполнения</t>
  </si>
  <si>
    <t>факт</t>
  </si>
  <si>
    <t>Причины отклонения объема финансирования</t>
  </si>
  <si>
    <t>Объем финансирования за счет средств бюджета, тыс. руб.</t>
  </si>
  <si>
    <t>Отклонение планового объема финансирования от фактического, %</t>
  </si>
  <si>
    <t>Оценка</t>
  </si>
  <si>
    <t xml:space="preserve">Наименование показателя </t>
  </si>
  <si>
    <t>Наименование показателя (индикатора)</t>
  </si>
  <si>
    <t>ед.</t>
  </si>
  <si>
    <t>Значение показателей (инкаторов) муниципальной программы за отчетный год</t>
  </si>
  <si>
    <t>Значение показателя</t>
  </si>
  <si>
    <t>Общее количество индикаторов результативности, запланированных к достижению в отчетном году (И план)</t>
  </si>
  <si>
    <t>Количество индикаторов результативности, фактически достигнутых в отчетном году (И факт)</t>
  </si>
  <si>
    <t>Общее количество мероприятий, запланированных в отчетном году (М план)</t>
  </si>
  <si>
    <t>Количество мероприятий, запланированных в отчетном году, выполненных в установленные сроки (М факт)</t>
  </si>
  <si>
    <t>тыс.рублей</t>
  </si>
  <si>
    <t>Плановая сумма бюджетных ассигнований на реализацию Программы  на отчетный год (З план)</t>
  </si>
  <si>
    <t>Кассовые расходы на реализацию Программы (подпрограммы) на отчетный год (З факт)</t>
  </si>
  <si>
    <t>тыс. рублей</t>
  </si>
  <si>
    <t>Оценка эффективности муниципальной программы : Эи = И факт / И план * 100 %</t>
  </si>
  <si>
    <t>%</t>
  </si>
  <si>
    <t>Оценка своевременности выполнения мероприятий муниципальной программы :                                                                   Э в = М факт/ М план * 100 %</t>
  </si>
  <si>
    <t xml:space="preserve">Оценка бюджетной эффективности муниципальной программы: </t>
  </si>
  <si>
    <t xml:space="preserve">          (З фак / З план) </t>
  </si>
  <si>
    <r>
      <t xml:space="preserve">Эб = </t>
    </r>
    <r>
      <rPr>
        <u/>
        <sz val="12"/>
        <color theme="1"/>
        <rFont val="Times New Roman"/>
        <family val="1"/>
        <charset val="204"/>
      </rPr>
      <t>(И факт / И план) * 100 %</t>
    </r>
  </si>
  <si>
    <t>Итоговая оценка эффективности муниципальной программы: И = 0,6 * Эи + 0,1 * Эв + 0,3 Эб</t>
  </si>
  <si>
    <t>Сведения о достижении значений показателей (индикаторов) муниципальной программы</t>
  </si>
  <si>
    <t>Итого</t>
  </si>
  <si>
    <t>Показатель аварийности</t>
  </si>
  <si>
    <t>кол-во ДТП</t>
  </si>
  <si>
    <t>Основное мероприятие:  Повышение безопасности дорожного движения в Соль-Илецком городском округе</t>
  </si>
  <si>
    <t>Нанесение (восстановление) дорожной разметки</t>
  </si>
  <si>
    <t>Содержание и ремонт светофорного оборудования</t>
  </si>
  <si>
    <t>Замена и установка дорожных знаков</t>
  </si>
  <si>
    <t>Изготовление и установка автобусных павильонов</t>
  </si>
  <si>
    <t>Муниципальная программа "Повышение безопасности дорожного движения Соль-Илецкого городского округа на 2016-2020 годы"</t>
  </si>
  <si>
    <t>эффективности реализации муниципальной программы за 2016 г</t>
  </si>
  <si>
    <t>Подготовка проектно-сметной документации (обследование муниципальных дорог, составление дислокаций отсутствующих дорожных знаков, разметки, ограждающих устройств)</t>
  </si>
  <si>
    <t>Ремонт аварийных улиц г. Соль-Илецк</t>
  </si>
  <si>
    <t>Установка и ремонт искусственных дорожных неровностей ( монолитной конструкции из а/б)</t>
  </si>
  <si>
    <t>Установка аншлагов на остановочных павильонах</t>
  </si>
  <si>
    <t>Установка информационных знаков</t>
  </si>
  <si>
    <t>Установка ограждений перильного типа вблизи пешеходных переходов</t>
  </si>
  <si>
    <t>Оснащение системами автоматического контроля и выявления нарушений правил дорожного движения улично-дорожной сети</t>
  </si>
  <si>
    <t>Приобретение мобильных автогородков для организаций в субъектах Российской Федерации, осуществляющих деятельность по формированию у детей дошкольного и школьного возраста навыков безопасного поведения на дороге</t>
  </si>
  <si>
    <t>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</t>
  </si>
  <si>
    <t>Дислокация дорожных знаков и светофорных объектов улично-дорожной сети г. Соль-Илецк</t>
  </si>
  <si>
    <t>Модернизация нерегулируемых пешеходных переходов, в том числе прилегающих непосредственно к дошкольным образовательным организациям, общеобразовательным организациям и организациям дополнительного образования, средствами 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</si>
  <si>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>объемов финансирования мероприятий муниципальной проограмммы за 2017 год</t>
  </si>
  <si>
    <t>Исполнитель:Сиднев А.Н.</t>
  </si>
  <si>
    <t>Отсутствие финансирования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</si>
</sst>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8.25"/>
      <color theme="10"/>
      <name val="Calibri"/>
      <family val="2"/>
      <charset val="204"/>
    </font>
    <font>
      <sz val="8.25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7" fillId="0" borderId="1" xfId="1" applyFont="1" applyFill="1" applyBorder="1" applyAlignment="1" applyProtection="1">
      <alignment vertical="top"/>
    </xf>
    <xf numFmtId="0" fontId="1" fillId="0" borderId="3" xfId="0" applyFont="1" applyBorder="1" applyAlignment="1">
      <alignment vertical="top" wrapText="1"/>
    </xf>
    <xf numFmtId="165" fontId="2" fillId="0" borderId="4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165" fontId="1" fillId="0" borderId="0" xfId="0" applyNumberFormat="1" applyFont="1" applyAlignment="1">
      <alignment horizontal="center" vertical="top" wrapText="1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75" zoomScaleNormal="75" workbookViewId="0">
      <selection activeCell="D6" sqref="D6"/>
    </sheetView>
  </sheetViews>
  <sheetFormatPr defaultRowHeight="15"/>
  <cols>
    <col min="1" max="1" width="6.42578125" customWidth="1"/>
    <col min="2" max="2" width="52.5703125" customWidth="1"/>
    <col min="3" max="3" width="14.5703125" customWidth="1"/>
    <col min="4" max="4" width="11.42578125" customWidth="1"/>
    <col min="5" max="5" width="21.140625" customWidth="1"/>
    <col min="6" max="6" width="37.140625" customWidth="1"/>
  </cols>
  <sheetData>
    <row r="1" spans="1:16" ht="15.75">
      <c r="A1" s="39" t="s">
        <v>36</v>
      </c>
      <c r="B1" s="39"/>
      <c r="C1" s="39"/>
      <c r="D1" s="39"/>
      <c r="E1" s="39"/>
      <c r="F1" s="39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7.25" customHeight="1">
      <c r="A3" s="41" t="s">
        <v>0</v>
      </c>
      <c r="B3" s="41" t="s">
        <v>17</v>
      </c>
      <c r="C3" s="41" t="s">
        <v>1</v>
      </c>
      <c r="D3" s="40" t="s">
        <v>19</v>
      </c>
      <c r="E3" s="40"/>
      <c r="F3" s="41" t="s">
        <v>4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>
      <c r="A4" s="42"/>
      <c r="B4" s="42"/>
      <c r="C4" s="42"/>
      <c r="D4" s="4" t="s">
        <v>2</v>
      </c>
      <c r="E4" s="4" t="s">
        <v>3</v>
      </c>
      <c r="F4" s="4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6.5" customHeight="1">
      <c r="A5" s="17"/>
      <c r="B5" s="36" t="s">
        <v>45</v>
      </c>
      <c r="C5" s="37"/>
      <c r="D5" s="37"/>
      <c r="E5" s="37"/>
      <c r="F5" s="38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5">
        <v>1</v>
      </c>
      <c r="B6" s="6" t="s">
        <v>38</v>
      </c>
      <c r="C6" s="16" t="s">
        <v>39</v>
      </c>
      <c r="D6" s="5">
        <v>74</v>
      </c>
      <c r="E6" s="5">
        <v>74</v>
      </c>
      <c r="F6" s="6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7">
    <mergeCell ref="B5:F5"/>
    <mergeCell ref="A1:F1"/>
    <mergeCell ref="D3:E3"/>
    <mergeCell ref="A3:A4"/>
    <mergeCell ref="B3:B4"/>
    <mergeCell ref="C3:C4"/>
    <mergeCell ref="F3:F4"/>
  </mergeCells>
  <pageMargins left="0.19685039370078741" right="0.19685039370078741" top="0.98425196850393704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="75" zoomScaleNormal="75" workbookViewId="0">
      <selection activeCell="N15" sqref="N15"/>
    </sheetView>
  </sheetViews>
  <sheetFormatPr defaultRowHeight="15"/>
  <cols>
    <col min="1" max="1" width="3.7109375" style="33" customWidth="1"/>
    <col min="2" max="2" width="69.5703125" customWidth="1"/>
    <col min="3" max="5" width="14.5703125" customWidth="1"/>
    <col min="6" max="7" width="9.28515625" customWidth="1"/>
    <col min="8" max="8" width="16" customWidth="1"/>
    <col min="9" max="9" width="20.7109375" customWidth="1"/>
  </cols>
  <sheetData>
    <row r="1" spans="1:15" ht="15.75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1"/>
      <c r="K1" s="1"/>
      <c r="L1" s="1"/>
      <c r="M1" s="1"/>
      <c r="N1" s="1"/>
      <c r="O1" s="1"/>
    </row>
    <row r="2" spans="1:15" ht="15.75">
      <c r="A2" s="43" t="s">
        <v>58</v>
      </c>
      <c r="B2" s="43"/>
      <c r="C2" s="43"/>
      <c r="D2" s="43"/>
      <c r="E2" s="43"/>
      <c r="F2" s="43"/>
      <c r="G2" s="43"/>
      <c r="H2" s="43"/>
      <c r="I2" s="43"/>
      <c r="J2" s="1"/>
      <c r="K2" s="1"/>
      <c r="L2" s="1"/>
      <c r="M2" s="1"/>
      <c r="N2" s="1"/>
      <c r="O2" s="1"/>
    </row>
    <row r="3" spans="1:15" ht="15.75">
      <c r="A3" s="2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41" t="s">
        <v>6</v>
      </c>
      <c r="B4" s="40" t="s">
        <v>7</v>
      </c>
      <c r="C4" s="41" t="s">
        <v>8</v>
      </c>
      <c r="D4" s="40" t="s">
        <v>9</v>
      </c>
      <c r="E4" s="40" t="s">
        <v>10</v>
      </c>
      <c r="F4" s="40" t="s">
        <v>13</v>
      </c>
      <c r="G4" s="40"/>
      <c r="H4" s="40" t="s">
        <v>14</v>
      </c>
      <c r="I4" s="40" t="s">
        <v>12</v>
      </c>
      <c r="J4" s="2"/>
      <c r="K4" s="2"/>
      <c r="L4" s="2"/>
      <c r="M4" s="2"/>
      <c r="N4" s="2"/>
      <c r="O4" s="2"/>
    </row>
    <row r="5" spans="1:15" s="8" customFormat="1" ht="12.75">
      <c r="A5" s="42"/>
      <c r="B5" s="40"/>
      <c r="C5" s="42"/>
      <c r="D5" s="40"/>
      <c r="E5" s="40"/>
      <c r="F5" s="4" t="s">
        <v>2</v>
      </c>
      <c r="G5" s="4" t="s">
        <v>11</v>
      </c>
      <c r="H5" s="40"/>
      <c r="I5" s="40"/>
      <c r="J5" s="7"/>
      <c r="K5" s="7"/>
      <c r="L5" s="7"/>
      <c r="M5" s="7"/>
      <c r="N5" s="7"/>
      <c r="O5" s="7"/>
    </row>
    <row r="6" spans="1:15" ht="31.5">
      <c r="A6" s="29">
        <v>1</v>
      </c>
      <c r="B6" s="15" t="s">
        <v>40</v>
      </c>
      <c r="C6" s="44">
        <v>43100</v>
      </c>
      <c r="D6" s="15"/>
      <c r="E6" s="15"/>
      <c r="F6" s="47">
        <f>SUM(F7:F21)</f>
        <v>2563.6063999999997</v>
      </c>
      <c r="G6" s="47">
        <f>SUM(G7:G21)</f>
        <v>2561.4663999999998</v>
      </c>
      <c r="H6" s="48">
        <f>G6/F6*100</f>
        <v>99.916523847030504</v>
      </c>
      <c r="I6" s="27"/>
      <c r="J6" s="13"/>
      <c r="K6" s="2"/>
      <c r="L6" s="2"/>
      <c r="M6" s="2"/>
      <c r="N6" s="2"/>
      <c r="O6" s="2"/>
    </row>
    <row r="7" spans="1:15" ht="15.75">
      <c r="A7" s="30">
        <v>2</v>
      </c>
      <c r="B7" s="6" t="s">
        <v>41</v>
      </c>
      <c r="C7" s="45">
        <v>43039</v>
      </c>
      <c r="D7" s="11"/>
      <c r="E7" s="12"/>
      <c r="F7" s="48">
        <v>380.63087000000002</v>
      </c>
      <c r="G7" s="48">
        <v>380.63087000000002</v>
      </c>
      <c r="H7" s="48">
        <f t="shared" ref="H7:H21" si="0">G7/F7*100</f>
        <v>100</v>
      </c>
      <c r="I7" s="30"/>
      <c r="J7" s="2"/>
      <c r="K7" s="2"/>
      <c r="L7" s="2"/>
      <c r="M7" s="2"/>
      <c r="N7" s="2"/>
      <c r="O7" s="2"/>
    </row>
    <row r="8" spans="1:15" ht="31.5">
      <c r="A8" s="31">
        <v>3</v>
      </c>
      <c r="B8" s="6" t="s">
        <v>49</v>
      </c>
      <c r="C8" s="46">
        <v>42946</v>
      </c>
      <c r="D8" s="6"/>
      <c r="E8" s="12"/>
      <c r="F8" s="49">
        <v>313.98387000000002</v>
      </c>
      <c r="G8" s="49">
        <v>313.98387000000002</v>
      </c>
      <c r="H8" s="48">
        <f t="shared" si="0"/>
        <v>100</v>
      </c>
      <c r="I8" s="27"/>
      <c r="J8" s="2"/>
      <c r="K8" s="2"/>
      <c r="L8" s="2"/>
      <c r="M8" s="2"/>
      <c r="N8" s="2"/>
      <c r="O8" s="2"/>
    </row>
    <row r="9" spans="1:15" ht="15.75">
      <c r="A9" s="31">
        <v>4</v>
      </c>
      <c r="B9" s="6" t="s">
        <v>42</v>
      </c>
      <c r="C9" s="44">
        <v>43100</v>
      </c>
      <c r="D9" s="6"/>
      <c r="E9" s="6"/>
      <c r="F9" s="49">
        <v>552.71100000000001</v>
      </c>
      <c r="G9" s="49">
        <v>552.71100000000001</v>
      </c>
      <c r="H9" s="48">
        <f t="shared" si="0"/>
        <v>100</v>
      </c>
      <c r="I9" s="30"/>
      <c r="J9" s="2"/>
      <c r="K9" s="2"/>
      <c r="L9" s="2"/>
      <c r="M9" s="2"/>
      <c r="N9" s="2"/>
      <c r="O9" s="2"/>
    </row>
    <row r="10" spans="1:15" ht="15.75">
      <c r="A10" s="31">
        <v>5</v>
      </c>
      <c r="B10" s="18" t="s">
        <v>43</v>
      </c>
      <c r="C10" s="44">
        <v>43100</v>
      </c>
      <c r="D10" s="12"/>
      <c r="E10" s="12"/>
      <c r="F10" s="48">
        <v>1100.0666200000001</v>
      </c>
      <c r="G10" s="48">
        <v>1100.0666200000001</v>
      </c>
      <c r="H10" s="48">
        <f t="shared" si="0"/>
        <v>100</v>
      </c>
      <c r="I10" s="30"/>
      <c r="J10" s="2"/>
      <c r="K10" s="2"/>
      <c r="L10" s="2"/>
      <c r="M10" s="2"/>
      <c r="N10" s="2"/>
      <c r="O10" s="2"/>
    </row>
    <row r="11" spans="1:15" ht="15.75">
      <c r="A11" s="27">
        <v>6</v>
      </c>
      <c r="B11" s="6" t="s">
        <v>44</v>
      </c>
      <c r="C11" s="44">
        <v>43100</v>
      </c>
      <c r="D11" s="15"/>
      <c r="E11" s="15"/>
      <c r="F11" s="47">
        <v>210.07404</v>
      </c>
      <c r="G11" s="47">
        <v>210.07404</v>
      </c>
      <c r="H11" s="48">
        <f t="shared" si="0"/>
        <v>100</v>
      </c>
      <c r="I11" s="27"/>
      <c r="J11" s="14"/>
      <c r="K11" s="14"/>
      <c r="L11" s="2"/>
      <c r="M11" s="2"/>
      <c r="N11" s="2"/>
      <c r="O11" s="2"/>
    </row>
    <row r="12" spans="1:15" ht="47.25">
      <c r="A12" s="31">
        <v>7</v>
      </c>
      <c r="B12" s="6" t="s">
        <v>47</v>
      </c>
      <c r="C12" s="44">
        <v>43100</v>
      </c>
      <c r="D12" s="6"/>
      <c r="E12" s="6"/>
      <c r="F12" s="49">
        <v>6.14</v>
      </c>
      <c r="G12" s="49">
        <v>4</v>
      </c>
      <c r="H12" s="48">
        <f t="shared" si="0"/>
        <v>65.146579804560261</v>
      </c>
      <c r="I12" s="31"/>
      <c r="J12" s="2"/>
      <c r="K12" s="2"/>
      <c r="L12" s="2"/>
      <c r="M12" s="2"/>
      <c r="N12" s="2"/>
      <c r="O12" s="2"/>
    </row>
    <row r="13" spans="1:15" ht="31.5">
      <c r="A13" s="31">
        <v>8</v>
      </c>
      <c r="B13" s="6" t="s">
        <v>48</v>
      </c>
      <c r="C13" s="44">
        <v>43100</v>
      </c>
      <c r="D13" s="6"/>
      <c r="E13" s="6"/>
      <c r="F13" s="49"/>
      <c r="G13" s="49"/>
      <c r="H13" s="48">
        <v>0</v>
      </c>
      <c r="I13" s="31" t="s">
        <v>60</v>
      </c>
      <c r="J13" s="2"/>
      <c r="K13" s="2"/>
      <c r="L13" s="2"/>
      <c r="M13" s="2"/>
      <c r="N13" s="2"/>
      <c r="O13" s="2"/>
    </row>
    <row r="14" spans="1:15" ht="31.5">
      <c r="A14" s="31">
        <v>9</v>
      </c>
      <c r="B14" s="18" t="s">
        <v>50</v>
      </c>
      <c r="C14" s="44">
        <v>43100</v>
      </c>
      <c r="D14" s="6"/>
      <c r="E14" s="6"/>
      <c r="F14" s="49"/>
      <c r="G14" s="49"/>
      <c r="H14" s="48">
        <v>0</v>
      </c>
      <c r="I14" s="31" t="s">
        <v>60</v>
      </c>
      <c r="J14" s="2"/>
      <c r="K14" s="2"/>
      <c r="L14" s="2"/>
      <c r="M14" s="2"/>
      <c r="N14" s="2"/>
      <c r="O14" s="2"/>
    </row>
    <row r="15" spans="1:15" ht="31.5">
      <c r="A15" s="31">
        <v>10</v>
      </c>
      <c r="B15" s="18" t="s">
        <v>51</v>
      </c>
      <c r="C15" s="44">
        <v>43100</v>
      </c>
      <c r="D15" s="6"/>
      <c r="E15" s="6"/>
      <c r="F15" s="49"/>
      <c r="G15" s="49"/>
      <c r="H15" s="48">
        <v>0</v>
      </c>
      <c r="I15" s="31" t="s">
        <v>60</v>
      </c>
      <c r="J15" s="2"/>
      <c r="K15" s="2"/>
      <c r="L15" s="2"/>
      <c r="M15" s="2"/>
      <c r="N15" s="2"/>
      <c r="O15" s="2"/>
    </row>
    <row r="16" spans="1:15" ht="31.5">
      <c r="A16" s="31">
        <v>11</v>
      </c>
      <c r="B16" s="18" t="s">
        <v>52</v>
      </c>
      <c r="C16" s="44">
        <v>43100</v>
      </c>
      <c r="D16" s="6"/>
      <c r="E16" s="6"/>
      <c r="F16" s="49"/>
      <c r="G16" s="49"/>
      <c r="H16" s="48">
        <v>0</v>
      </c>
      <c r="I16" s="31" t="s">
        <v>60</v>
      </c>
      <c r="J16" s="2"/>
      <c r="K16" s="2"/>
      <c r="L16" s="2"/>
      <c r="M16" s="2"/>
      <c r="N16" s="2"/>
      <c r="O16" s="2"/>
    </row>
    <row r="17" spans="1:15" ht="31.5">
      <c r="A17" s="31">
        <v>12</v>
      </c>
      <c r="B17" s="25" t="s">
        <v>53</v>
      </c>
      <c r="C17" s="44">
        <v>43100</v>
      </c>
      <c r="D17" s="6"/>
      <c r="E17" s="6"/>
      <c r="F17" s="49"/>
      <c r="G17" s="49"/>
      <c r="H17" s="48">
        <v>0</v>
      </c>
      <c r="I17" s="31" t="s">
        <v>60</v>
      </c>
      <c r="J17" s="2"/>
      <c r="K17" s="2"/>
      <c r="L17" s="2"/>
      <c r="M17" s="2"/>
      <c r="N17" s="2"/>
      <c r="O17" s="2"/>
    </row>
    <row r="18" spans="1:15" ht="63">
      <c r="A18" s="31">
        <v>13</v>
      </c>
      <c r="B18" s="6" t="s">
        <v>54</v>
      </c>
      <c r="C18" s="44">
        <v>43100</v>
      </c>
      <c r="D18" s="6"/>
      <c r="E18" s="6"/>
      <c r="F18" s="49"/>
      <c r="G18" s="49"/>
      <c r="H18" s="48">
        <v>0</v>
      </c>
      <c r="I18" s="31" t="s">
        <v>60</v>
      </c>
      <c r="J18" s="2"/>
      <c r="K18" s="2"/>
      <c r="L18" s="2"/>
      <c r="M18" s="2"/>
      <c r="N18" s="2"/>
      <c r="O18" s="2"/>
    </row>
    <row r="19" spans="1:15" ht="47.25">
      <c r="A19" s="31">
        <v>14</v>
      </c>
      <c r="B19" s="6" t="s">
        <v>55</v>
      </c>
      <c r="C19" s="44">
        <v>43100</v>
      </c>
      <c r="D19" s="6"/>
      <c r="E19" s="6"/>
      <c r="F19" s="49"/>
      <c r="G19" s="49"/>
      <c r="H19" s="48">
        <v>0</v>
      </c>
      <c r="I19" s="31" t="s">
        <v>60</v>
      </c>
      <c r="J19" s="2"/>
      <c r="K19" s="2"/>
      <c r="L19" s="2"/>
      <c r="M19" s="2"/>
      <c r="N19" s="2"/>
      <c r="O19" s="2"/>
    </row>
    <row r="20" spans="1:15" ht="31.5">
      <c r="A20" s="31">
        <v>15</v>
      </c>
      <c r="B20" s="18" t="s">
        <v>56</v>
      </c>
      <c r="C20" s="44">
        <v>43100</v>
      </c>
      <c r="D20" s="6"/>
      <c r="E20" s="6"/>
      <c r="F20" s="49"/>
      <c r="G20" s="49"/>
      <c r="H20" s="48">
        <v>0</v>
      </c>
      <c r="I20" s="31" t="s">
        <v>60</v>
      </c>
      <c r="J20" s="2"/>
      <c r="K20" s="2"/>
      <c r="L20" s="2"/>
      <c r="M20" s="2"/>
      <c r="N20" s="2"/>
      <c r="O20" s="2"/>
    </row>
    <row r="21" spans="1:15" ht="189">
      <c r="A21" s="31">
        <v>16</v>
      </c>
      <c r="B21" s="26" t="s">
        <v>57</v>
      </c>
      <c r="C21" s="44">
        <v>43100</v>
      </c>
      <c r="D21" s="6"/>
      <c r="E21" s="6"/>
      <c r="F21" s="49"/>
      <c r="G21" s="49"/>
      <c r="H21" s="48">
        <v>0</v>
      </c>
      <c r="I21" s="31" t="s">
        <v>60</v>
      </c>
      <c r="J21" s="2"/>
      <c r="K21" s="2"/>
      <c r="L21" s="2"/>
      <c r="M21" s="2"/>
      <c r="N21" s="2"/>
      <c r="O21" s="2"/>
    </row>
    <row r="22" spans="1:15" ht="15.75">
      <c r="A22" s="31">
        <v>17</v>
      </c>
      <c r="B22" s="6" t="s">
        <v>37</v>
      </c>
      <c r="C22" s="6"/>
      <c r="D22" s="6"/>
      <c r="E22" s="6"/>
      <c r="F22" s="34">
        <f>SUM(F7:F21)</f>
        <v>2563.6063999999997</v>
      </c>
      <c r="G22" s="34">
        <f>SUM(G7:G21)</f>
        <v>2561.4663999999998</v>
      </c>
      <c r="H22" s="6"/>
      <c r="I22" s="6"/>
      <c r="J22" s="2"/>
      <c r="K22" s="2"/>
      <c r="L22" s="2"/>
      <c r="M22" s="2"/>
      <c r="N22" s="2"/>
      <c r="O22" s="2"/>
    </row>
    <row r="23" spans="1:15" ht="15.75">
      <c r="A23" s="3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>
      <c r="A24" s="3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.75">
      <c r="A25" s="3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.75">
      <c r="A26" s="3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.75">
      <c r="A27" s="3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.75">
      <c r="A28" s="3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.75">
      <c r="A29" s="3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.75">
      <c r="A30" s="3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.75">
      <c r="A31" s="3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.75">
      <c r="A32" s="3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.75">
      <c r="A33" s="3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.75">
      <c r="A34" s="3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.75">
      <c r="A35" s="3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.75">
      <c r="A36" s="3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>
      <c r="A37" s="3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.75">
      <c r="A38" s="2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>
      <c r="A39" s="2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>
      <c r="A40" s="2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>
      <c r="A41" s="2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>
      <c r="A42" s="2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>
      <c r="A43" s="2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mergeCells count="10">
    <mergeCell ref="H4:H5"/>
    <mergeCell ref="I4:I5"/>
    <mergeCell ref="A1:I1"/>
    <mergeCell ref="A2:I2"/>
    <mergeCell ref="F4:G4"/>
    <mergeCell ref="A4:A5"/>
    <mergeCell ref="B4:B5"/>
    <mergeCell ref="C4:C5"/>
    <mergeCell ref="D4:D5"/>
    <mergeCell ref="E4:E5"/>
  </mergeCells>
  <pageMargins left="0.19685039370078741" right="0.19685039370078741" top="0.98425196850393704" bottom="0.3937007874015748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workbookViewId="0">
      <selection activeCell="A20" sqref="A20"/>
    </sheetView>
  </sheetViews>
  <sheetFormatPr defaultRowHeight="15"/>
  <cols>
    <col min="1" max="1" width="94.5703125" customWidth="1"/>
    <col min="2" max="2" width="14.7109375" customWidth="1"/>
    <col min="3" max="3" width="34" style="24" customWidth="1"/>
  </cols>
  <sheetData>
    <row r="1" spans="1:13" ht="15.75">
      <c r="A1" s="39" t="s">
        <v>15</v>
      </c>
      <c r="B1" s="39"/>
      <c r="C1" s="39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9" t="s">
        <v>46</v>
      </c>
      <c r="B2" s="39"/>
      <c r="C2" s="39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3"/>
      <c r="B3" s="3"/>
      <c r="C3" s="21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7.25" customHeight="1">
      <c r="A4" s="9" t="s">
        <v>16</v>
      </c>
      <c r="B4" s="9" t="s">
        <v>1</v>
      </c>
      <c r="C4" s="19" t="s">
        <v>20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1.5">
      <c r="A5" s="6" t="s">
        <v>21</v>
      </c>
      <c r="B5" s="5" t="s">
        <v>18</v>
      </c>
      <c r="C5" s="20">
        <v>1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1.5">
      <c r="A6" s="6" t="s">
        <v>22</v>
      </c>
      <c r="B6" s="5" t="s">
        <v>18</v>
      </c>
      <c r="C6" s="20">
        <v>1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10" t="s">
        <v>23</v>
      </c>
      <c r="B7" s="5" t="s">
        <v>18</v>
      </c>
      <c r="C7" s="20">
        <v>15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1.5">
      <c r="A8" s="6" t="s">
        <v>24</v>
      </c>
      <c r="B8" s="5" t="s">
        <v>18</v>
      </c>
      <c r="C8" s="20">
        <v>6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6" t="s">
        <v>26</v>
      </c>
      <c r="B9" s="5" t="s">
        <v>25</v>
      </c>
      <c r="C9" s="20">
        <v>2563.6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4" customHeight="1">
      <c r="A10" s="6" t="s">
        <v>27</v>
      </c>
      <c r="B10" s="6" t="s">
        <v>28</v>
      </c>
      <c r="C10" s="20">
        <v>2561.3000000000002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>
      <c r="A11" s="2"/>
      <c r="B11" s="2"/>
      <c r="C11" s="2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6" t="s">
        <v>29</v>
      </c>
      <c r="B12" s="5" t="s">
        <v>30</v>
      </c>
      <c r="C12" s="20">
        <f>C6/C5*100</f>
        <v>100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31.5">
      <c r="A13" s="6" t="s">
        <v>31</v>
      </c>
      <c r="B13" s="5" t="s">
        <v>30</v>
      </c>
      <c r="C13" s="20">
        <f>C8/C7*100</f>
        <v>40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>
      <c r="A14" s="6" t="s">
        <v>32</v>
      </c>
      <c r="B14" s="5" t="s">
        <v>30</v>
      </c>
      <c r="C14" s="20">
        <f>C15/C16</f>
        <v>100.08979814937726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>
      <c r="A15" s="2" t="s">
        <v>34</v>
      </c>
      <c r="B15" s="2"/>
      <c r="C15" s="22">
        <f>C12</f>
        <v>100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2" t="s">
        <v>33</v>
      </c>
      <c r="B16" s="2"/>
      <c r="C16" s="22">
        <f>C10/C9</f>
        <v>0.99910282415353424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31.5">
      <c r="A17" s="6" t="s">
        <v>35</v>
      </c>
      <c r="B17" s="5" t="s">
        <v>30</v>
      </c>
      <c r="C17" s="20">
        <f>0.6*C12+0.1*C13+0.3*C14</f>
        <v>94.026939444813181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2"/>
      <c r="B19" s="2"/>
      <c r="C19" s="2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35" t="s">
        <v>59</v>
      </c>
      <c r="B20" s="2"/>
      <c r="C20" s="2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1"/>
      <c r="B23" s="1"/>
      <c r="C23" s="23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>
      <c r="A24" s="1"/>
      <c r="B24" s="1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>
      <c r="A25" s="1"/>
      <c r="B25" s="1"/>
      <c r="C25" s="23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>
      <c r="A26" s="1"/>
      <c r="B26" s="1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75">
      <c r="A27" s="1"/>
      <c r="B27" s="1"/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>
      <c r="A28" s="1"/>
      <c r="B28" s="1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>
      <c r="A29" s="1"/>
      <c r="B29" s="1"/>
      <c r="C29" s="23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>
      <c r="A30" s="1"/>
      <c r="B30" s="1"/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>
      <c r="A31" s="1"/>
      <c r="B31" s="1"/>
      <c r="C31" s="23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>
      <c r="A32" s="1"/>
      <c r="B32" s="1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23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23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23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mergeCells count="2">
    <mergeCell ref="A1:C1"/>
    <mergeCell ref="A2:C2"/>
  </mergeCells>
  <pageMargins left="0.19685039370078741" right="0.19685039370078741" top="0.98425196850393704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5</vt:lpstr>
      <vt:lpstr>таблица 6</vt:lpstr>
      <vt:lpstr>таблица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</dc:creator>
  <cp:lastModifiedBy>klimova</cp:lastModifiedBy>
  <cp:lastPrinted>2018-01-16T09:54:52Z</cp:lastPrinted>
  <dcterms:created xsi:type="dcterms:W3CDTF">2016-03-15T09:24:16Z</dcterms:created>
  <dcterms:modified xsi:type="dcterms:W3CDTF">2018-01-16T10:26:42Z</dcterms:modified>
</cp:coreProperties>
</file>